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Project Setup" sheetId="2" state="visible" r:id="rId2"/>
    <sheet xmlns:r="http://schemas.openxmlformats.org/officeDocument/2006/relationships" name="Cost Estimate" sheetId="3" state="visible" r:id="rId3"/>
    <sheet xmlns:r="http://schemas.openxmlformats.org/officeDocument/2006/relationships" name="Benchmarks &amp; Notes" sheetId="4" state="visible" r:id="rId4"/>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4"/>
    </font>
    <font>
      <name val="Calibri"/>
      <i val="1"/>
      <color rgb="004A5568"/>
      <sz val="10"/>
    </font>
    <font>
      <name val="Calibri"/>
      <b val="1"/>
      <sz val="10"/>
    </font>
    <font>
      <name val="Calibri"/>
      <sz val="10"/>
    </font>
    <font>
      <name val="Calibri"/>
      <b val="1"/>
      <color rgb="00FFFFFF"/>
      <sz val="11"/>
    </font>
    <font>
      <name val="Calibri"/>
      <i val="1"/>
      <color rgb="004A5568"/>
      <sz val="9"/>
    </font>
    <font>
      <name val="Calibri"/>
      <b val="1"/>
      <color rgb="00FFFFFF"/>
      <sz val="12"/>
    </font>
  </fonts>
  <fills count="6">
    <fill>
      <patternFill/>
    </fill>
    <fill>
      <patternFill patternType="gray125"/>
    </fill>
    <fill>
      <patternFill patternType="solid">
        <fgColor rgb="001B2A4A"/>
      </patternFill>
    </fill>
    <fill>
      <patternFill patternType="solid">
        <fgColor rgb="00EEF3FA"/>
      </patternFill>
    </fill>
    <fill>
      <patternFill patternType="solid">
        <fgColor rgb="00FFF6D6"/>
      </patternFill>
    </fill>
    <fill>
      <patternFill patternType="solid">
        <fgColor rgb="002E5AAC"/>
      </patternFill>
    </fill>
  </fills>
  <borders count="2">
    <border>
      <left/>
      <right/>
      <top/>
      <bottom/>
      <diagonal/>
    </border>
    <border>
      <left style="thin">
        <color rgb="00B7C3D9"/>
      </left>
      <right style="thin">
        <color rgb="00B7C3D9"/>
      </right>
      <top style="thin">
        <color rgb="00B7C3D9"/>
      </top>
      <bottom style="thin">
        <color rgb="00B7C3D9"/>
      </bottom>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0" fontId="3" fillId="3" borderId="1" applyAlignment="1" pivotButton="0" quotePrefix="0" xfId="0">
      <alignment vertical="top"/>
    </xf>
    <xf numFmtId="0" fontId="4" fillId="0" borderId="1" applyAlignment="1" pivotButton="0" quotePrefix="0" xfId="0">
      <alignment vertical="top" wrapText="1"/>
    </xf>
    <xf numFmtId="0" fontId="5" fillId="2" borderId="0" applyAlignment="1" pivotButton="0" quotePrefix="0" xfId="0">
      <alignment horizontal="center" vertical="center"/>
    </xf>
    <xf numFmtId="0" fontId="4" fillId="0" borderId="1" pivotButton="0" quotePrefix="0" xfId="0"/>
    <xf numFmtId="0" fontId="3" fillId="4" borderId="1" pivotButton="0" quotePrefix="0" xfId="0"/>
    <xf numFmtId="0" fontId="6" fillId="0" borderId="1" pivotButton="0" quotePrefix="0" xfId="0"/>
    <xf numFmtId="0" fontId="5" fillId="5" borderId="0" applyAlignment="1" pivotButton="0" quotePrefix="0" xfId="0">
      <alignment horizontal="center" vertical="center" wrapText="1"/>
    </xf>
    <xf numFmtId="0" fontId="4" fillId="0" borderId="1" applyAlignment="1" pivotButton="0" quotePrefix="0" xfId="0">
      <alignment horizontal="left"/>
    </xf>
    <xf numFmtId="3" fontId="4" fillId="0" borderId="1" pivotButton="0" quotePrefix="0" xfId="0"/>
    <xf numFmtId="0" fontId="3" fillId="0" borderId="0" applyAlignment="1" pivotButton="0" quotePrefix="0" xfId="0">
      <alignment horizontal="right"/>
    </xf>
    <xf numFmtId="3" fontId="3" fillId="3" borderId="0" pivotButton="0" quotePrefix="0" xfId="0"/>
    <xf numFmtId="0" fontId="7" fillId="2" borderId="0" applyAlignment="1" pivotButton="0" quotePrefix="0" xfId="0">
      <alignment horizontal="right" vertical="center"/>
    </xf>
    <xf numFmtId="3" fontId="7" fillId="2" borderId="0" applyAlignment="1" pivotButton="0" quotePrefix="0" xfId="0">
      <alignment horizontal="right"/>
    </xf>
    <xf numFmtId="0" fontId="6" fillId="0" borderId="0" pivotButton="0" quotePrefix="0" xfId="0"/>
    <xf numFmtId="0" fontId="5" fillId="5" borderId="0" applyAlignment="1" pivotButton="0" quotePrefix="0" xfId="0">
      <alignment horizontal="center" vertical="center"/>
    </xf>
    <xf numFmtId="3" fontId="4" fillId="0" borderId="1" applyAlignment="1" pivotButton="0" quotePrefix="0" xfId="0">
      <alignment horizontal="center"/>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showGridLines="0" workbookViewId="0">
      <selection activeCell="A1" sqref="A1"/>
    </sheetView>
  </sheetViews>
  <sheetFormatPr baseColWidth="8" defaultRowHeight="15"/>
  <cols>
    <col width="26" customWidth="1" min="1" max="1"/>
    <col width="96" customWidth="1" min="2" max="2"/>
  </cols>
  <sheetData>
    <row r="1" ht="34" customHeight="1">
      <c r="A1" s="1" t="inlineStr">
        <is>
          <t>HANART FACADE COST BUDGET WORKBOOK  v1.0</t>
        </is>
      </c>
    </row>
    <row r="2" ht="20" customHeight="1">
      <c r="A2" s="2" t="inlineStr">
        <is>
          <t>Preliminary facade cost budgeting for procurement teams - Shanghai Hanart Facade Specialist Co., Ltd.</t>
        </is>
      </c>
    </row>
    <row r="4" ht="48" customHeight="1">
      <c r="A4" s="3" t="inlineStr">
        <is>
          <t>What this file does</t>
        </is>
      </c>
      <c r="B4" s="4" t="inlineStr">
        <is>
          <t>Turns a facade area and a system choice into a first-pass construction budget, with line items, benchmarks and a 50-year lifecycle note. Built for the early design / tender-preparation stage, not for a contractor's priced bill of quantities.</t>
        </is>
      </c>
    </row>
    <row r="5" ht="80" customHeight="1">
      <c r="A5" s="3" t="inlineStr">
        <is>
          <t>How to use it</t>
        </is>
      </c>
      <c r="B5" s="4" t="inlineStr">
        <is>
          <t>1) Open the Project Setup sheet and replace the sample project (shown with a realistic 12,000 sqm office tower) with your own inputs. 2) Check the unit rates in the Cost Estimate sheet: they are editable planning figures, benchmarked to Asian and Middle East delivery in 2026. 3) Read the total at the bottom of Cost Estimate and compare it with the Benchmarks sheet.</t>
        </is>
      </c>
    </row>
    <row r="6" ht="32" customHeight="1">
      <c r="A6" s="3" t="inlineStr">
        <is>
          <t>Volume rules</t>
        </is>
      </c>
      <c r="B6" s="4" t="inlineStr">
        <is>
          <t>Rates are in USD per square metre of facade (gross wall area). Quantities are editable. Yellow cells are inputs; blue shaded cells are computed.</t>
        </is>
      </c>
    </row>
    <row r="7" ht="48" customHeight="1">
      <c r="A7" s="3" t="inlineStr">
        <is>
          <t>Assumptions</t>
        </is>
      </c>
      <c r="B7" s="4" t="inlineStr">
        <is>
          <t>Sample: 32-storey office tower, 12,000 sqm unitized unitized curtain wall, double-glazed Low-E IGU with argon, PVDF finish, East China (Shanghai) delivery, 2026 pricing. Rates exclude interior fit-out, structural works, and taxes unless noted.</t>
        </is>
      </c>
    </row>
    <row r="8" ht="48" customHeight="1">
      <c r="A8" s="3" t="inlineStr">
        <is>
          <t>Where the numbers come from</t>
        </is>
      </c>
      <c r="B8" s="4" t="inlineStr">
        <is>
          <t>Rates are collated from Hanart's own delivered projects and public 2025-2026 market data. They are planning ranges, not quotes. Use them to structure a budget and to interrogate supplier prices - the decision-grade number comes from the project RFI.</t>
        </is>
      </c>
    </row>
    <row r="9" ht="48" customHeight="1">
      <c r="A9" s="3" t="inlineStr">
        <is>
          <t>Why Hanart publishes this</t>
        </is>
      </c>
      <c r="B9" s="4" t="inlineStr">
        <is>
          <t>Most cost surprises in facade procurement come from missing line items (testing, access, logistics, contingency), not from wrong unit rates. This workbook is the checklist Hanart's engineers use internally to scope a budget before a formal quotation.</t>
        </is>
      </c>
    </row>
    <row r="10" ht="32" customHeight="1">
      <c r="A10" s="3" t="inlineStr">
        <is>
          <t>What it is not</t>
        </is>
      </c>
      <c r="B10" s="4" t="inlineStr">
        <is>
          <t>Not a priced bill of quantities, not a binding estimate, and not financial advice. Final engineering content and pricing are issued with your project package.</t>
        </is>
      </c>
    </row>
  </sheetData>
  <mergeCells count="2">
    <mergeCell ref="A2:B2"/>
    <mergeCell ref="A1:B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4" customWidth="1" min="1" max="1"/>
    <col width="18" customWidth="1" min="2" max="2"/>
    <col width="18" customWidth="1" min="3" max="3"/>
    <col width="46" customWidth="1" min="4" max="4"/>
  </cols>
  <sheetData>
    <row r="1" ht="22" customHeight="1">
      <c r="A1" s="5" t="inlineStr">
        <is>
          <t>Input</t>
        </is>
      </c>
      <c r="B1" s="5" t="inlineStr">
        <is>
          <t>Value</t>
        </is>
      </c>
      <c r="C1" s="5" t="inlineStr">
        <is>
          <t>Unit</t>
        </is>
      </c>
      <c r="D1" s="5" t="inlineStr">
        <is>
          <t>Notes</t>
        </is>
      </c>
    </row>
    <row r="2" ht="20" customHeight="1">
      <c r="A2" s="6" t="inlineStr">
        <is>
          <t>Project name</t>
        </is>
      </c>
      <c r="B2" s="7" t="inlineStr">
        <is>
          <t>Sample: Lakeside Office Tower</t>
        </is>
      </c>
      <c r="C2" s="6" t="inlineStr">
        <is>
          <t>text</t>
        </is>
      </c>
      <c r="D2" s="8" t="inlineStr">
        <is>
          <t>Enter the project name here</t>
        </is>
      </c>
    </row>
    <row r="3" ht="20" customHeight="1">
      <c r="A3" s="6" t="inlineStr">
        <is>
          <t>Location / market</t>
        </is>
      </c>
      <c r="B3" s="7" t="inlineStr">
        <is>
          <t>Shanghai, China</t>
        </is>
      </c>
      <c r="C3" s="6" t="inlineStr">
        <is>
          <t>text</t>
        </is>
      </c>
      <c r="D3" s="8" t="inlineStr">
        <is>
          <t>Drives logistics, code and labour cost assumptions</t>
        </is>
      </c>
    </row>
    <row r="4" ht="20" customHeight="1">
      <c r="A4" s="6" t="inlineStr">
        <is>
          <t>Building type</t>
        </is>
      </c>
      <c r="B4" s="7" t="inlineStr">
        <is>
          <t>Office tower</t>
        </is>
      </c>
      <c r="C4" s="6" t="inlineStr">
        <is>
          <t>text</t>
        </is>
      </c>
      <c r="D4" s="8" t="inlineStr">
        <is>
          <t>Office, residential, hotel, airport, mixed-use...</t>
        </is>
      </c>
    </row>
    <row r="5" ht="20" customHeight="1">
      <c r="A5" s="6" t="inlineStr">
        <is>
          <t>Storeys</t>
        </is>
      </c>
      <c r="B5" s="7" t="n">
        <v>32</v>
      </c>
      <c r="C5" s="6" t="inlineStr">
        <is>
          <t>floors</t>
        </is>
      </c>
      <c r="D5" s="8" t="inlineStr">
        <is>
          <t>Above-ground floors</t>
        </is>
      </c>
    </row>
    <row r="6" ht="20" customHeight="1">
      <c r="A6" s="6" t="inlineStr">
        <is>
          <t>Typical floor height</t>
        </is>
      </c>
      <c r="B6" s="7" t="n">
        <v>3.9</v>
      </c>
      <c r="C6" s="6" t="inlineStr">
        <is>
          <t>m</t>
        </is>
      </c>
      <c r="D6" s="8" t="inlineStr">
        <is>
          <t>Used to sanity-check wall area</t>
        </is>
      </c>
    </row>
    <row r="7" ht="20" customHeight="1">
      <c r="A7" s="6" t="inlineStr">
        <is>
          <t>Facade gross area</t>
        </is>
      </c>
      <c r="B7" s="7" t="n">
        <v>12000</v>
      </c>
      <c r="C7" s="6" t="inlineStr">
        <is>
          <t>sqm</t>
        </is>
      </c>
      <c r="D7" s="8" t="inlineStr">
        <is>
          <t>Gross wall area incl. windows, spandrels and returns</t>
        </is>
      </c>
    </row>
    <row r="8" ht="20" customHeight="1">
      <c r="A8" s="6" t="inlineStr">
        <is>
          <t>Perimeter</t>
        </is>
      </c>
      <c r="B8" s="7" t="n">
        <v>160</v>
      </c>
      <c r="C8" s="6" t="inlineStr">
        <is>
          <t>m</t>
        </is>
      </c>
      <c r="D8" s="8" t="inlineStr">
        <is>
          <t>Ground-floor perimeter of the facade zone</t>
        </is>
      </c>
    </row>
    <row r="9" ht="20" customHeight="1">
      <c r="A9" s="6" t="inlineStr">
        <is>
          <t>Curtain wall system</t>
        </is>
      </c>
      <c r="B9" s="7" t="inlineStr">
        <is>
          <t>Unitized aluminium + IGU</t>
        </is>
      </c>
      <c r="C9" s="6" t="inlineStr">
        <is>
          <t>text</t>
        </is>
      </c>
      <c r="D9" s="8" t="inlineStr">
        <is>
          <t>See Benchmarks sheet for system cost comparison</t>
        </is>
      </c>
    </row>
    <row r="10" ht="20" customHeight="1">
      <c r="A10" s="6" t="inlineStr">
        <is>
          <t>Glazing specification</t>
        </is>
      </c>
      <c r="B10" s="7" t="inlineStr">
        <is>
          <t>6+12A+6 Low-E (argon)</t>
        </is>
      </c>
      <c r="C10" s="6" t="inlineStr">
        <is>
          <t>text</t>
        </is>
      </c>
      <c r="D10" s="8" t="inlineStr">
        <is>
          <t>Double-glazed Low-E IGU, warm-edge spacer</t>
        </is>
      </c>
    </row>
    <row r="11" ht="20" customHeight="1">
      <c r="A11" s="6" t="inlineStr">
        <is>
          <t>Coating / finish</t>
        </is>
      </c>
      <c r="B11" s="7" t="inlineStr">
        <is>
          <t>PVDF Class 1 (70/30)</t>
        </is>
      </c>
      <c r="C11" s="6" t="inlineStr">
        <is>
          <t>text</t>
        </is>
      </c>
      <c r="D11" s="8" t="inlineStr">
        <is>
          <t>Fluorocarbon coating, 25-30 yr finish life</t>
        </is>
      </c>
    </row>
    <row r="12" ht="20" customHeight="1">
      <c r="A12" s="6" t="inlineStr">
        <is>
          <t>Visible frame width</t>
        </is>
      </c>
      <c r="B12" s="7" t="n">
        <v>65</v>
      </c>
      <c r="C12" s="6" t="inlineStr">
        <is>
          <t>mm</t>
        </is>
      </c>
      <c r="D12" s="8" t="inlineStr">
        <is>
          <t>Typical unitized mullion face width</t>
        </is>
      </c>
    </row>
    <row r="13" ht="20" customHeight="1">
      <c r="A13" s="6" t="inlineStr">
        <is>
          <t>Wind-load environment</t>
        </is>
      </c>
      <c r="B13" s="7" t="inlineStr">
        <is>
          <t>Moderate (typhoon zone 1)</t>
        </is>
      </c>
      <c r="C13" s="6" t="inlineStr">
        <is>
          <t>text</t>
        </is>
      </c>
      <c r="D13" s="8" t="inlineStr">
        <is>
          <t>Coastal / high-rise sites increase anchorage cost</t>
        </is>
      </c>
    </row>
    <row r="14" ht="20" customHeight="1">
      <c r="A14" s="6" t="inlineStr">
        <is>
          <t>Anticipated contract type</t>
        </is>
      </c>
      <c r="B14" s="7" t="inlineStr">
        <is>
          <t>Design-build supply + install</t>
        </is>
      </c>
      <c r="C14" s="6" t="inlineStr">
        <is>
          <t>text</t>
        </is>
      </c>
      <c r="D14" s="8" t="inlineStr">
        <is>
          <t>Design-build typically adds engineering to package</t>
        </is>
      </c>
    </row>
    <row r="15" ht="20" customHeight="1">
      <c r="A15" s="6" t="inlineStr">
        <is>
          <t>Delivery schedule</t>
        </is>
      </c>
      <c r="B15" s="7" t="n">
        <v>14</v>
      </c>
      <c r="C15" s="6" t="inlineStr">
        <is>
          <t>months</t>
        </is>
      </c>
      <c r="D15" s="8" t="inlineStr">
        <is>
          <t>From award to substantial completion</t>
        </is>
      </c>
    </row>
    <row r="16" ht="20" customHeight="1">
      <c r="A16" s="6" t="inlineStr">
        <is>
          <t>Budget currency</t>
        </is>
      </c>
      <c r="B16" s="7" t="inlineStr">
        <is>
          <t>USD</t>
        </is>
      </c>
      <c r="C16" s="6" t="inlineStr">
        <is>
          <t>text</t>
        </is>
      </c>
      <c r="D16" s="8" t="inlineStr">
        <is>
          <t>Workbook rates are USD per sqm</t>
        </is>
      </c>
    </row>
    <row r="17" ht="20" customHeight="1">
      <c r="A17" s="6" t="inlineStr">
        <is>
          <t>Year of pricing</t>
        </is>
      </c>
      <c r="B17" s="7" t="n">
        <v>2026</v>
      </c>
      <c r="C17" s="6" t="inlineStr">
        <is>
          <t>year</t>
        </is>
      </c>
      <c r="D17" s="8" t="inlineStr">
        <is>
          <t>Market rates move with metal and glass prices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0"/>
  <sheetViews>
    <sheetView showGridLines="0" workbookViewId="0">
      <selection activeCell="A1" sqref="A1"/>
    </sheetView>
  </sheetViews>
  <sheetFormatPr baseColWidth="8" defaultRowHeight="15"/>
  <cols>
    <col width="6" customWidth="1" min="1" max="1"/>
    <col width="34" customWidth="1" min="2" max="2"/>
    <col width="12" customWidth="1" min="3" max="3"/>
    <col width="12" customWidth="1" min="4" max="4"/>
    <col width="14" customWidth="1" min="5" max="5"/>
    <col width="18" customWidth="1" min="6" max="6"/>
    <col width="30" customWidth="1" min="7" max="7"/>
  </cols>
  <sheetData>
    <row r="1" ht="30" customHeight="1">
      <c r="A1" s="1" t="inlineStr">
        <is>
          <t>FACADE COST ESTIMATE  -  planning budget (USD)</t>
        </is>
      </c>
    </row>
    <row r="2" ht="28" customHeight="1">
      <c r="A2" s="9" t="inlineStr">
        <is>
          <t>#</t>
        </is>
      </c>
      <c r="B2" s="9" t="inlineStr">
        <is>
          <t>Line item</t>
        </is>
      </c>
      <c r="C2" s="9" t="inlineStr">
        <is>
          <t>Unit</t>
        </is>
      </c>
      <c r="D2" s="9" t="inlineStr">
        <is>
          <t>Quantity</t>
        </is>
      </c>
      <c r="E2" s="9" t="inlineStr">
        <is>
          <t>Rate (USD)</t>
        </is>
      </c>
      <c r="F2" s="9" t="inlineStr">
        <is>
          <t>Amount (USD)</t>
        </is>
      </c>
      <c r="G2" s="9" t="inlineStr">
        <is>
          <t>Basis / note</t>
        </is>
      </c>
    </row>
    <row r="3" ht="20" customHeight="1">
      <c r="A3" s="6" t="n">
        <v>1</v>
      </c>
      <c r="B3" s="6" t="inlineStr">
        <is>
          <t>Engineering &amp; design development</t>
        </is>
      </c>
      <c r="C3" s="10" t="inlineStr">
        <is>
          <t>sqm</t>
        </is>
      </c>
      <c r="D3" s="11" t="n">
        <v>12000</v>
      </c>
      <c r="E3" s="11" t="n">
        <v>40</v>
      </c>
      <c r="F3" s="11">
        <f>D3*E3</f>
        <v/>
      </c>
      <c r="G3" s="6" t="inlineStr">
        <is>
          <t>Shop drawings, thermal/structural calc, BIM coordination</t>
        </is>
      </c>
    </row>
    <row r="4" ht="20" customHeight="1">
      <c r="A4" s="6" t="n">
        <v>2</v>
      </c>
      <c r="B4" s="6" t="inlineStr">
        <is>
          <t>Aluminium framing &amp; fabrication</t>
        </is>
      </c>
      <c r="C4" s="10" t="inlineStr">
        <is>
          <t>sqm</t>
        </is>
      </c>
      <c r="D4" s="11" t="n">
        <v>12000</v>
      </c>
      <c r="E4" s="11" t="n">
        <v>122</v>
      </c>
      <c r="F4" s="11">
        <f>D4*E4</f>
        <v/>
      </c>
      <c r="G4" s="6" t="inlineStr">
        <is>
          <t>Mullions, transoms, unit frames; PVDF Class 1</t>
        </is>
      </c>
    </row>
    <row r="5" ht="20" customHeight="1">
      <c r="A5" s="6" t="n">
        <v>3</v>
      </c>
      <c r="B5" s="6" t="inlineStr">
        <is>
          <t>Glass package (IGU Low-E argon)</t>
        </is>
      </c>
      <c r="C5" s="10" t="inlineStr">
        <is>
          <t>sqm</t>
        </is>
      </c>
      <c r="D5" s="11" t="n">
        <v>12000</v>
      </c>
      <c r="E5" s="11" t="n">
        <v>102</v>
      </c>
      <c r="F5" s="11">
        <f>D5*E5</f>
        <v/>
      </c>
      <c r="G5" s="6" t="inlineStr">
        <is>
          <t>6+12A+6 double glazing, warm-edge, tempered outer</t>
        </is>
      </c>
    </row>
    <row r="6" ht="20" customHeight="1">
      <c r="A6" s="6" t="n">
        <v>4</v>
      </c>
      <c r="B6" s="6" t="inlineStr">
        <is>
          <t>Sealants, gaskets &amp; structural silicone</t>
        </is>
      </c>
      <c r="C6" s="10" t="inlineStr">
        <is>
          <t>sqm</t>
        </is>
      </c>
      <c r="D6" s="11" t="n">
        <v>12000</v>
      </c>
      <c r="E6" s="11" t="n">
        <v>20</v>
      </c>
      <c r="F6" s="11">
        <f>D6*E6</f>
        <v/>
      </c>
      <c r="G6" s="6" t="inlineStr">
        <is>
          <t>Weather seals, EPDM gaskets, SSG joints</t>
        </is>
      </c>
    </row>
    <row r="7" ht="20" customHeight="1">
      <c r="A7" s="6" t="n">
        <v>5</v>
      </c>
      <c r="B7" s="6" t="inlineStr">
        <is>
          <t>Anchors, embedments &amp; brackets</t>
        </is>
      </c>
      <c r="C7" s="10" t="inlineStr">
        <is>
          <t>sqm</t>
        </is>
      </c>
      <c r="D7" s="11" t="n">
        <v>12000</v>
      </c>
      <c r="E7" s="11" t="n">
        <v>24</v>
      </c>
      <c r="F7" s="11">
        <f>D7*E7</f>
        <v/>
      </c>
      <c r="G7" s="6" t="inlineStr">
        <is>
          <t>Cast-in anchors, adjustable brackets, isolation</t>
        </is>
      </c>
    </row>
    <row r="8" ht="20" customHeight="1">
      <c r="A8" s="6" t="n">
        <v>6</v>
      </c>
      <c r="B8" s="6" t="inlineStr">
        <is>
          <t>Unit assembly &amp; bench testing</t>
        </is>
      </c>
      <c r="C8" s="10" t="inlineStr">
        <is>
          <t>sqm</t>
        </is>
      </c>
      <c r="D8" s="11" t="n">
        <v>12000</v>
      </c>
      <c r="E8" s="11" t="n">
        <v>32</v>
      </c>
      <c r="F8" s="11">
        <f>D8*E8</f>
        <v/>
      </c>
      <c r="G8" s="6" t="inlineStr">
        <is>
          <t>Factory assembly, unit QC, sample testing</t>
        </is>
      </c>
    </row>
    <row r="9" ht="20" customHeight="1">
      <c r="A9" s="6" t="n">
        <v>7</v>
      </c>
      <c r="B9" s="6" t="inlineStr">
        <is>
          <t>Site installation &amp; glazing</t>
        </is>
      </c>
      <c r="C9" s="10" t="inlineStr">
        <is>
          <t>sqm</t>
        </is>
      </c>
      <c r="D9" s="11" t="n">
        <v>12000</v>
      </c>
      <c r="E9" s="11" t="n">
        <v>92</v>
      </c>
      <c r="F9" s="11">
        <f>D9*E9</f>
        <v/>
      </c>
      <c r="G9" s="6" t="inlineStr">
        <is>
          <t>Crane/hoist install, joint sealing, adjustment</t>
        </is>
      </c>
    </row>
    <row r="10" ht="20" customHeight="1">
      <c r="A10" s="6" t="n">
        <v>8</v>
      </c>
      <c r="B10" s="6" t="inlineStr">
        <is>
          <t>Performance testing &amp; mock-up</t>
        </is>
      </c>
      <c r="C10" s="10" t="inlineStr">
        <is>
          <t>lump</t>
        </is>
      </c>
      <c r="D10" s="11" t="n">
        <v>1</v>
      </c>
      <c r="E10" s="11" t="n">
        <v>95000</v>
      </c>
      <c r="F10" s="11">
        <f>D10*E10</f>
        <v/>
      </c>
      <c r="G10" s="6" t="inlineStr">
        <is>
          <t>Full-scale unit mock-up: air, water, thermal, seismic</t>
        </is>
      </c>
    </row>
    <row r="11" ht="20" customHeight="1">
      <c r="A11" s="6" t="n">
        <v>9</v>
      </c>
      <c r="B11" s="6" t="inlineStr">
        <is>
          <t>Logistics, packing &amp; delivery</t>
        </is>
      </c>
      <c r="C11" s="10" t="inlineStr">
        <is>
          <t>sqm</t>
        </is>
      </c>
      <c r="D11" s="11" t="n">
        <v>12000</v>
      </c>
      <c r="E11" s="11" t="n">
        <v>16</v>
      </c>
      <c r="F11" s="11">
        <f>D11*E11</f>
        <v/>
      </c>
      <c r="G11" s="6" t="inlineStr">
        <is>
          <t>Export packing, sea/land freight to site</t>
        </is>
      </c>
    </row>
    <row r="12" ht="20" customHeight="1">
      <c r="A12" s="6" t="n">
        <v>10</v>
      </c>
      <c r="B12" s="6" t="inlineStr">
        <is>
          <t>Site preliminaries &amp; access</t>
        </is>
      </c>
      <c r="C12" s="10" t="inlineStr">
        <is>
          <t>lump</t>
        </is>
      </c>
      <c r="D12" s="11" t="n">
        <v>1</v>
      </c>
      <c r="E12" s="11" t="n">
        <v>210000</v>
      </c>
      <c r="F12" s="11">
        <f>D12*E12</f>
        <v/>
      </c>
      <c r="G12" s="6" t="inlineStr">
        <is>
          <t>Cradle, hoist, site office, utilities, safety</t>
        </is>
      </c>
    </row>
    <row r="13" ht="20" customHeight="1">
      <c r="A13" s="6" t="n">
        <v>11</v>
      </c>
      <c r="B13" s="6" t="inlineStr">
        <is>
          <t>Project management &amp; documentation</t>
        </is>
      </c>
      <c r="C13" s="10" t="inlineStr">
        <is>
          <t>sqm</t>
        </is>
      </c>
      <c r="D13" s="11" t="n">
        <v>12000</v>
      </c>
      <c r="E13" s="11" t="n">
        <v>25</v>
      </c>
      <c r="F13" s="11">
        <f>D13*E13</f>
        <v/>
      </c>
      <c r="G13" s="6" t="inlineStr">
        <is>
          <t>PM, QA/QC, as-builts, O&amp;M manual</t>
        </is>
      </c>
    </row>
    <row r="14" ht="20" customHeight="1">
      <c r="A14" s="6" t="n">
        <v>12</v>
      </c>
      <c r="B14" s="6" t="inlineStr">
        <is>
          <t>Contingency (5%)</t>
        </is>
      </c>
      <c r="C14" s="10" t="inlineStr">
        <is>
          <t>pct</t>
        </is>
      </c>
      <c r="D14" s="11" t="n">
        <v>0.05</v>
      </c>
      <c r="E14" s="11" t="n">
        <v>1</v>
      </c>
      <c r="F14" s="11">
        <f>SUBTOTAL(109,$F$3:$F13)*E14</f>
        <v/>
      </c>
      <c r="G14" s="6" t="inlineStr">
        <is>
          <t>Applied to subtotal below</t>
        </is>
      </c>
    </row>
    <row r="15">
      <c r="A15" t="inlineStr"/>
      <c r="B15" s="12" t="inlineStr">
        <is>
          <t>Subtotal (before contingency)</t>
        </is>
      </c>
      <c r="F15" s="13">
        <f>SUM(F3:F14)</f>
        <v/>
      </c>
    </row>
    <row r="16" ht="26" customHeight="1">
      <c r="B16" s="14" t="inlineStr">
        <is>
          <t>ESTIMATED FACADE BUDGET (USD)</t>
        </is>
      </c>
      <c r="F16" s="15">
        <f>F15</f>
        <v/>
      </c>
    </row>
    <row r="18">
      <c r="A18" s="16" t="inlineStr">
        <is>
          <t>Per-sqm budget indicator: divide the total by gross facade area (12,000 sqm in the sample).</t>
        </is>
      </c>
    </row>
    <row r="19">
      <c r="A19" s="16" t="inlineStr">
        <is>
          <t>Sample estimate check (2026 planning rates): line-item subtotal before contingency is roughly USD 500/sqm for a unitized system in East China; coastal typhoon or high-rise wind zones add 5-12%.</t>
        </is>
      </c>
    </row>
    <row r="20">
      <c r="A20" s="16" t="inlineStr">
        <is>
          <t>Editable planning figures only. A project-specific priced budget is issued through the RFI with drawings and specification.</t>
        </is>
      </c>
    </row>
  </sheetData>
  <mergeCells count="7">
    <mergeCell ref="A1:G1"/>
    <mergeCell ref="A18:G18"/>
    <mergeCell ref="F16:G16"/>
    <mergeCell ref="B16:E16"/>
    <mergeCell ref="B15:E15"/>
    <mergeCell ref="A20:G20"/>
    <mergeCell ref="A19:G19"/>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
  <sheetViews>
    <sheetView showGridLines="0" workbookViewId="0">
      <selection activeCell="A1" sqref="A1"/>
    </sheetView>
  </sheetViews>
  <sheetFormatPr baseColWidth="8" defaultRowHeight="15"/>
  <cols>
    <col width="40" customWidth="1" min="1" max="1"/>
    <col width="18" customWidth="1" min="2" max="2"/>
    <col width="18" customWidth="1" min="3" max="3"/>
    <col width="60" customWidth="1" min="4" max="4"/>
  </cols>
  <sheetData>
    <row r="1" ht="30" customHeight="1">
      <c r="A1" s="1" t="inlineStr">
        <is>
          <t>CURTAIN WALL COST BENCHMARKS  -  planning ranges by system (USD per sqm, 2026)</t>
        </is>
      </c>
    </row>
    <row r="2" ht="22" customHeight="1">
      <c r="A2" s="17" t="inlineStr">
        <is>
          <t>System family</t>
        </is>
      </c>
      <c r="B2" s="17" t="inlineStr">
        <is>
          <t>Low</t>
        </is>
      </c>
      <c r="C2" s="17" t="inlineStr">
        <is>
          <t>High</t>
        </is>
      </c>
      <c r="D2" s="17" t="inlineStr">
        <is>
          <t>Notes</t>
        </is>
      </c>
    </row>
    <row r="3" ht="20" customHeight="1">
      <c r="A3" s="6" t="inlineStr">
        <is>
          <t>Unitized curtain wall (stick-free, factory assembled)</t>
        </is>
      </c>
      <c r="B3" s="18" t="n">
        <v>520</v>
      </c>
      <c r="C3" s="18" t="n">
        <v>640</v>
      </c>
      <c r="D3" s="6" t="inlineStr">
        <is>
          <t>Best for high-rise, speed, quality control; higher logistics cost</t>
        </is>
      </c>
    </row>
    <row r="4" ht="20" customHeight="1">
      <c r="A4" s="6" t="inlineStr">
        <is>
          <t>Stick-built curtain wall</t>
        </is>
      </c>
      <c r="B4" s="18" t="n">
        <v>420</v>
      </c>
      <c r="C4" s="18" t="n">
        <v>540</v>
      </c>
      <c r="D4" s="6" t="inlineStr">
        <is>
          <t>Lower fabrication cost, site-intensive; fine up to ~60 m</t>
        </is>
      </c>
    </row>
    <row r="5" ht="20" customHeight="1">
      <c r="A5" s="6" t="inlineStr">
        <is>
          <t>Structural glazing (SSG)</t>
        </is>
      </c>
      <c r="B5" s="18" t="n">
        <v>560</v>
      </c>
      <c r="C5" s="18" t="n">
        <v>700</v>
      </c>
      <c r="D5" s="6" t="inlineStr">
        <is>
          <t>Frameless aesthetic; silicone bond QC is critical</t>
        </is>
      </c>
    </row>
    <row r="6" ht="20" customHeight="1">
      <c r="A6" s="6" t="inlineStr">
        <is>
          <t>Point-supported / spider glazing</t>
        </is>
      </c>
      <c r="B6" s="18" t="n">
        <v>620</v>
      </c>
      <c r="C6" s="18" t="n">
        <v>820</v>
      </c>
      <c r="D6" s="6" t="inlineStr">
        <is>
          <t>Large clear spans; more steel structure per sqm</t>
        </is>
      </c>
    </row>
    <row r="7" ht="20" customHeight="1">
      <c r="A7" s="6" t="inlineStr">
        <is>
          <t>Double-skin facade</t>
        </is>
      </c>
      <c r="B7" s="18" t="n">
        <v>780</v>
      </c>
      <c r="C7" s="18" t="n">
        <v>1050</v>
      </c>
      <c r="D7" s="6" t="inlineStr">
        <is>
          <t>Ventilated cavity; strong energy story, high first cost</t>
        </is>
      </c>
    </row>
    <row r="8" ht="20" customHeight="1">
      <c r="A8" s="6" t="inlineStr">
        <is>
          <t>Aluminium panel / ACP cladding</t>
        </is>
      </c>
      <c r="B8" s="18" t="n">
        <v>320</v>
      </c>
      <c r="C8" s="18" t="n">
        <v>440</v>
      </c>
      <c r="D8" s="6" t="inlineStr">
        <is>
          <t>Lighter skin; verify fire classification (A2 vs B1)</t>
        </is>
      </c>
    </row>
    <row r="9" ht="20" customHeight="1">
      <c r="A9" s="6" t="inlineStr">
        <is>
          <t>Stone / GRC panel cladding</t>
        </is>
      </c>
      <c r="B9" s="18" t="n">
        <v>380</v>
      </c>
      <c r="C9" s="18" t="n">
        <v>520</v>
      </c>
      <c r="D9" s="6" t="inlineStr">
        <is>
          <t>Heavier anchors; supply chain location matters</t>
        </is>
      </c>
    </row>
    <row r="10" ht="20" customHeight="1">
      <c r="A10" s="6" t="inlineStr">
        <is>
          <t>High-performance glass upgrade</t>
        </is>
      </c>
      <c r="B10" s="18" t="n">
        <v>40</v>
      </c>
      <c r="C10" s="18" t="n">
        <v>90</v>
      </c>
      <c r="D10" s="6" t="inlineStr">
        <is>
          <t>Add-on per sqm for triple glazing / electrochromic options</t>
        </is>
      </c>
    </row>
    <row r="11" ht="20" customHeight="1">
      <c r="A11" s="6" t="inlineStr">
        <is>
          <t>BIPV (building-integrated PV)</t>
        </is>
      </c>
      <c r="B11" s="18" t="n">
        <v>180</v>
      </c>
      <c r="C11" s="18" t="n">
        <v>320</v>
      </c>
      <c r="D11" s="6" t="inlineStr">
        <is>
          <t>Add-on per sqm over base glazing; payback from generation</t>
        </is>
      </c>
    </row>
    <row r="13" ht="28" customHeight="1">
      <c r="A13" s="19" t="inlineStr">
        <is>
          <t>- Ranges are planning figures only and vary with facade area, storey height, wind zone, glass spec, access and market. Request a project-specific budget through the RFI.</t>
        </is>
      </c>
    </row>
    <row r="14" ht="28" customHeight="1">
      <c r="A14" s="19" t="inlineStr">
        <is>
          <t>- Lifecycle note: over 50 years, cleaning, sealant renewal, hardware and glass replacement typically add 1.5-3.0x the first cost. Plan maintenance access (cradle track) at design stage.</t>
        </is>
      </c>
    </row>
    <row r="15" ht="28" customHeight="1">
      <c r="A15" s="19" t="inlineStr">
        <is>
          <t>- Contingency of 5% is included in the Cost Estimate. For early concept (no drawings) use 8-10%.</t>
        </is>
      </c>
    </row>
    <row r="16" ht="28" customHeight="1">
      <c r="A16" s="19" t="inlineStr">
        <is>
          <t>- Rates collected from Hanart delivered projects and public 2025-2026 market data; provided as-is, no warranty, not a quotation.</t>
        </is>
      </c>
    </row>
  </sheetData>
  <mergeCells count="5">
    <mergeCell ref="A1:D1"/>
    <mergeCell ref="A15:D15"/>
    <mergeCell ref="A16:D16"/>
    <mergeCell ref="A13:D13"/>
    <mergeCell ref="A14:D1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2026-10-14T05:00:27Z</dcterms:created>
  <dcterms:modified xmlns:dcterms="http://purl.org/dc/terms/" xmlns:xsi="http://www.w3.org/2001/XMLSchema-instance" xsi:type="dcterms:W3CDTF">2026-10-14T05:00:27Z</dcterms:modified>
</cp:coreProperties>
</file>